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EP\Policy\LDF\Development Management Plan\Parking Standards Tool development\"/>
    </mc:Choice>
  </mc:AlternateContent>
  <xr:revisionPtr revIDLastSave="0" documentId="13_ncr:1_{DDC353BD-1D9E-4CA4-AF0D-B5CA7F411FDA}" xr6:coauthVersionLast="47" xr6:coauthVersionMax="47" xr10:uidLastSave="{00000000-0000-0000-0000-000000000000}"/>
  <workbookProtection workbookAlgorithmName="SHA-512" workbookHashValue="5Mg4qwGA+lfektcXMwhrygizJTme2UkAodlBH6ckiZUTkJ9aVA3OSCHuQM6d1DWcSqP/1Nm+oFwdiuWSRDP3DQ==" workbookSaltValue="D+DPuqrMhkkXTqceBrhYhQ==" workbookSpinCount="100000" lockStructure="1"/>
  <bookViews>
    <workbookView xWindow="-120" yWindow="-120" windowWidth="29040" windowHeight="15840" xr2:uid="{00000000-000D-0000-FFFF-FFFF00000000}"/>
  </bookViews>
  <sheets>
    <sheet name="Sheet1" sheetId="1" r:id="rId1"/>
    <sheet name="Sheet2" sheetId="2"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1" l="1"/>
  <c r="J29" i="1"/>
  <c r="J28" i="1"/>
  <c r="J26" i="1"/>
  <c r="J25" i="1"/>
  <c r="F27" i="1" l="1"/>
  <c r="F24" i="1"/>
  <c r="J24" i="1" l="1"/>
  <c r="F31" i="1"/>
  <c r="F30" i="1"/>
  <c r="F26" i="1"/>
  <c r="F29" i="1"/>
  <c r="F28" i="1"/>
  <c r="F25" i="1"/>
  <c r="J30" i="1" l="1"/>
  <c r="J27" i="1"/>
  <c r="J34" i="1" l="1"/>
  <c r="H32" i="1"/>
  <c r="J32" i="1" l="1"/>
  <c r="J36" i="1" s="1"/>
</calcChain>
</file>

<file path=xl/sharedStrings.xml><?xml version="1.0" encoding="utf-8"?>
<sst xmlns="http://schemas.openxmlformats.org/spreadsheetml/2006/main" count="27" uniqueCount="26">
  <si>
    <t>1 bed flats</t>
  </si>
  <si>
    <t>2 bed flats</t>
  </si>
  <si>
    <t>3 bed flats</t>
  </si>
  <si>
    <t>4+ bed flats</t>
  </si>
  <si>
    <t>1 bed houses</t>
  </si>
  <si>
    <t>2 bed houses</t>
  </si>
  <si>
    <t>3 bed houses</t>
  </si>
  <si>
    <t>4+ bed houses</t>
  </si>
  <si>
    <t>Total (gross) number of homes proposed</t>
  </si>
  <si>
    <t>Proposed housing mix</t>
  </si>
  <si>
    <t>LOW (0-5)</t>
  </si>
  <si>
    <t>MEDIUM (6-10)</t>
  </si>
  <si>
    <t>HIGH (11-15)</t>
  </si>
  <si>
    <t>Subtotal</t>
  </si>
  <si>
    <t>Visitor spaces required</t>
  </si>
  <si>
    <t>Site Address</t>
  </si>
  <si>
    <t>Reigate &amp; Banstead Local Plan - Development Management Plan (DMP)</t>
  </si>
  <si>
    <t>Residential Development Parking Requirements Calculator</t>
  </si>
  <si>
    <t>Minimum number of parking spaces required</t>
  </si>
  <si>
    <t>Number of homes proposed</t>
  </si>
  <si>
    <t>Parking standard (per unit)*</t>
  </si>
  <si>
    <t>Total parking spaces required (minimum)</t>
  </si>
  <si>
    <t>CLICK HERE to find the accessibility level of your development site</t>
  </si>
  <si>
    <t>Accessibility level of development site 
(select from list)</t>
  </si>
  <si>
    <t>Please select from list</t>
  </si>
  <si>
    <r>
      <t xml:space="preserve">Introduction:
</t>
    </r>
    <r>
      <rPr>
        <sz val="12"/>
        <color theme="1"/>
        <rFont val="Arial"/>
        <family val="2"/>
      </rPr>
      <t xml:space="preserve">This calculator can be used to determine the minimum number of parking spaces to be provided on residential development schemes in Reigate &amp; Banstead in order to accord with the parking standards in the Reigate &amp; Banstead Development Management Plan 2019.
The calculator provides outputs for residential uses only. If you are proposing a non-residential development, the maximum parking standards are set out in Annex 4 of the Development Management Plan. If you are proposing a mixed use development, this calculator can be used to determine the parking required for the residential element and you should add the parking required for any non-residential uses.
</t>
    </r>
    <r>
      <rPr>
        <b/>
        <sz val="12"/>
        <color theme="1"/>
        <rFont val="Arial"/>
        <family val="2"/>
      </rPr>
      <t xml:space="preserve">
How to use:
</t>
    </r>
    <r>
      <rPr>
        <sz val="12"/>
        <color theme="1"/>
        <rFont val="Arial"/>
        <family val="2"/>
      </rPr>
      <t>Complete the information in the</t>
    </r>
    <r>
      <rPr>
        <sz val="12"/>
        <rFont val="Arial"/>
        <family val="2"/>
      </rPr>
      <t xml:space="preserve"> </t>
    </r>
    <r>
      <rPr>
        <b/>
        <sz val="12"/>
        <rFont val="Arial"/>
        <family val="2"/>
      </rPr>
      <t>light green</t>
    </r>
    <r>
      <rPr>
        <b/>
        <sz val="12"/>
        <color rgb="FFA9DCA4"/>
        <rFont val="Arial"/>
        <family val="2"/>
      </rPr>
      <t xml:space="preserve"> </t>
    </r>
    <r>
      <rPr>
        <sz val="12"/>
        <rFont val="Arial"/>
        <family val="2"/>
      </rPr>
      <t>shaded boxes. The calculator will then automatically adjust the standards required based on the accessiblity level indicated and will calculate the number of parking spaces required.
You can find out the accessibility level of your proposed development site using our interactive map which can be accessed using the button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</si>
</sst>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Arial"/>
      <family val="2"/>
    </font>
    <font>
      <b/>
      <sz val="20"/>
      <color theme="0"/>
      <name val="Arial"/>
      <family val="2"/>
    </font>
    <font>
      <b/>
      <sz val="18"/>
      <color theme="0"/>
      <name val="Arial"/>
      <family val="2"/>
    </font>
    <font>
      <b/>
      <sz val="16"/>
      <color theme="1"/>
      <name val="Arial"/>
      <family val="2"/>
    </font>
    <font>
      <sz val="14"/>
      <color theme="1"/>
      <name val="Arial"/>
      <family val="2"/>
    </font>
    <font>
      <b/>
      <sz val="12"/>
      <color theme="1"/>
      <name val="Arial"/>
      <family val="2"/>
    </font>
    <font>
      <b/>
      <sz val="14"/>
      <color theme="1"/>
      <name val="Arial"/>
      <family val="2"/>
    </font>
    <font>
      <b/>
      <sz val="16"/>
      <color rgb="FF54B948"/>
      <name val="Arial"/>
      <family val="2"/>
    </font>
    <font>
      <b/>
      <sz val="16"/>
      <color theme="0"/>
      <name val="Arial"/>
      <family val="2"/>
    </font>
    <font>
      <b/>
      <sz val="12"/>
      <color rgb="FFA9DCA4"/>
      <name val="Arial"/>
      <family val="2"/>
    </font>
    <font>
      <sz val="12"/>
      <name val="Arial"/>
      <family val="2"/>
    </font>
    <font>
      <u/>
      <sz val="11"/>
      <color theme="10"/>
      <name val="Calibri"/>
      <family val="2"/>
      <scheme val="minor"/>
    </font>
    <font>
      <b/>
      <sz val="20"/>
      <name val="Arial"/>
      <family val="2"/>
    </font>
    <font>
      <b/>
      <sz val="18"/>
      <name val="Arial"/>
      <family val="2"/>
    </font>
    <font>
      <b/>
      <sz val="16"/>
      <name val="Arial"/>
      <family val="2"/>
    </font>
    <font>
      <b/>
      <sz val="24"/>
      <name val="Arial"/>
      <family val="2"/>
    </font>
    <font>
      <b/>
      <sz val="22"/>
      <name val="Arial"/>
      <family val="2"/>
    </font>
    <font>
      <b/>
      <sz val="12"/>
      <name val="Arial"/>
      <family val="2"/>
    </font>
  </fonts>
  <fills count="5">
    <fill>
      <patternFill patternType="none"/>
    </fill>
    <fill>
      <patternFill patternType="gray125"/>
    </fill>
    <fill>
      <patternFill patternType="solid">
        <fgColor rgb="FF54B948"/>
        <bgColor indexed="64"/>
      </patternFill>
    </fill>
    <fill>
      <patternFill patternType="solid">
        <fgColor theme="0"/>
        <bgColor indexed="64"/>
      </patternFill>
    </fill>
    <fill>
      <patternFill patternType="solid">
        <fgColor rgb="FFC8E9C5"/>
        <bgColor indexed="64"/>
      </patternFill>
    </fill>
  </fills>
  <borders count="9">
    <border>
      <left/>
      <right/>
      <top/>
      <bottom/>
      <diagonal/>
    </border>
    <border>
      <left style="medium">
        <color rgb="FF54B948"/>
      </left>
      <right/>
      <top style="medium">
        <color rgb="FF54B948"/>
      </top>
      <bottom/>
      <diagonal/>
    </border>
    <border>
      <left/>
      <right/>
      <top style="medium">
        <color rgb="FF54B948"/>
      </top>
      <bottom/>
      <diagonal/>
    </border>
    <border>
      <left/>
      <right style="medium">
        <color rgb="FF54B948"/>
      </right>
      <top style="medium">
        <color rgb="FF54B948"/>
      </top>
      <bottom/>
      <diagonal/>
    </border>
    <border>
      <left style="medium">
        <color rgb="FF54B948"/>
      </left>
      <right/>
      <top/>
      <bottom/>
      <diagonal/>
    </border>
    <border>
      <left/>
      <right style="medium">
        <color rgb="FF54B948"/>
      </right>
      <top/>
      <bottom/>
      <diagonal/>
    </border>
    <border>
      <left style="medium">
        <color rgb="FF54B948"/>
      </left>
      <right/>
      <top/>
      <bottom style="medium">
        <color rgb="FF54B948"/>
      </bottom>
      <diagonal/>
    </border>
    <border>
      <left/>
      <right/>
      <top/>
      <bottom style="medium">
        <color rgb="FF54B948"/>
      </bottom>
      <diagonal/>
    </border>
    <border>
      <left/>
      <right style="medium">
        <color rgb="FF54B948"/>
      </right>
      <top/>
      <bottom style="medium">
        <color rgb="FF54B948"/>
      </bottom>
      <diagonal/>
    </border>
  </borders>
  <cellStyleXfs count="2">
    <xf numFmtId="0" fontId="0" fillId="0" borderId="0"/>
    <xf numFmtId="0" fontId="12" fillId="0" borderId="0" applyNumberFormat="0" applyFill="0" applyBorder="0" applyAlignment="0" applyProtection="0"/>
  </cellStyleXfs>
  <cellXfs count="49">
    <xf numFmtId="0" fontId="0" fillId="0" borderId="0" xfId="0"/>
    <xf numFmtId="0" fontId="5" fillId="3" borderId="0" xfId="0" applyFont="1" applyFill="1" applyAlignment="1" applyProtection="1">
      <alignment horizontal="right"/>
      <protection hidden="1"/>
    </xf>
    <xf numFmtId="0" fontId="1" fillId="2" borderId="0" xfId="0" applyFont="1" applyFill="1" applyProtection="1">
      <protection hidden="1"/>
    </xf>
    <xf numFmtId="0" fontId="1" fillId="0" borderId="0" xfId="0" applyFont="1" applyProtection="1">
      <protection hidden="1"/>
    </xf>
    <xf numFmtId="0" fontId="1" fillId="3" borderId="0" xfId="0" applyFont="1" applyFill="1" applyProtection="1">
      <protection hidden="1"/>
    </xf>
    <xf numFmtId="0" fontId="1" fillId="0" borderId="0" xfId="0" applyFont="1" applyFill="1" applyProtection="1">
      <protection hidden="1"/>
    </xf>
    <xf numFmtId="0" fontId="1" fillId="2" borderId="0" xfId="0" applyFont="1" applyFill="1" applyAlignment="1" applyProtection="1">
      <alignment vertical="center"/>
      <protection hidden="1"/>
    </xf>
    <xf numFmtId="0" fontId="1" fillId="3" borderId="0" xfId="0" applyFont="1" applyFill="1" applyAlignment="1" applyProtection="1">
      <alignment vertical="center"/>
      <protection hidden="1"/>
    </xf>
    <xf numFmtId="0" fontId="1" fillId="0" borderId="0" xfId="0" applyFont="1" applyAlignment="1" applyProtection="1">
      <alignment vertical="center"/>
      <protection hidden="1"/>
    </xf>
    <xf numFmtId="0" fontId="4" fillId="3" borderId="0" xfId="0" applyFont="1" applyFill="1" applyProtection="1">
      <protection hidden="1"/>
    </xf>
    <xf numFmtId="0" fontId="8" fillId="3" borderId="0" xfId="0" applyFont="1" applyFill="1" applyAlignment="1" applyProtection="1">
      <alignment vertical="center"/>
      <protection hidden="1"/>
    </xf>
    <xf numFmtId="0" fontId="1" fillId="3" borderId="0" xfId="0" applyFont="1" applyFill="1" applyAlignment="1" applyProtection="1">
      <alignment horizontal="center"/>
      <protection hidden="1"/>
    </xf>
    <xf numFmtId="0" fontId="8" fillId="3" borderId="0" xfId="0" applyFont="1" applyFill="1" applyAlignment="1" applyProtection="1">
      <alignment horizontal="center" vertical="center"/>
      <protection hidden="1"/>
    </xf>
    <xf numFmtId="0" fontId="5" fillId="3" borderId="0" xfId="0" applyFont="1" applyFill="1" applyAlignment="1" applyProtection="1">
      <alignment vertical="center"/>
      <protection hidden="1"/>
    </xf>
    <xf numFmtId="0" fontId="5" fillId="3" borderId="0" xfId="0" applyFont="1" applyFill="1" applyAlignment="1" applyProtection="1">
      <alignment horizontal="right" vertical="center" indent="4"/>
      <protection hidden="1"/>
    </xf>
    <xf numFmtId="0" fontId="7" fillId="3" borderId="0" xfId="0" applyFont="1" applyFill="1" applyAlignment="1" applyProtection="1">
      <alignment horizontal="right" wrapText="1"/>
      <protection hidden="1"/>
    </xf>
    <xf numFmtId="0" fontId="5" fillId="3" borderId="0" xfId="0" applyFont="1" applyFill="1" applyProtection="1">
      <protection hidden="1"/>
    </xf>
    <xf numFmtId="0" fontId="4" fillId="3" borderId="0" xfId="0" applyFont="1" applyFill="1" applyAlignment="1" applyProtection="1">
      <alignment horizontal="right"/>
      <protection hidden="1"/>
    </xf>
    <xf numFmtId="0" fontId="9" fillId="3" borderId="0" xfId="0" applyFont="1" applyFill="1" applyAlignment="1" applyProtection="1">
      <alignment horizontal="right"/>
      <protection hidden="1"/>
    </xf>
    <xf numFmtId="0" fontId="8" fillId="3" borderId="0" xfId="0" applyFont="1" applyFill="1" applyProtection="1">
      <protection hidden="1"/>
    </xf>
    <xf numFmtId="0" fontId="5" fillId="4" borderId="0" xfId="0" applyFont="1" applyFill="1" applyProtection="1">
      <protection locked="0" hidden="1"/>
    </xf>
    <xf numFmtId="0" fontId="15" fillId="3" borderId="0" xfId="0" applyFont="1" applyFill="1" applyAlignment="1" applyProtection="1">
      <alignment vertical="center"/>
      <protection hidden="1"/>
    </xf>
    <xf numFmtId="0" fontId="15" fillId="3" borderId="0" xfId="0" applyFont="1" applyFill="1" applyAlignment="1" applyProtection="1">
      <alignment vertical="center" wrapText="1"/>
      <protection hidden="1"/>
    </xf>
    <xf numFmtId="0" fontId="15" fillId="2" borderId="0" xfId="0" applyFont="1" applyFill="1" applyAlignment="1" applyProtection="1">
      <alignment horizontal="right"/>
      <protection hidden="1"/>
    </xf>
    <xf numFmtId="0" fontId="15" fillId="2" borderId="0" xfId="0" applyFont="1" applyFill="1" applyProtection="1">
      <protection hidden="1"/>
    </xf>
    <xf numFmtId="0" fontId="16" fillId="2" borderId="0" xfId="0" applyFont="1" applyFill="1" applyAlignment="1" applyProtection="1">
      <alignment vertical="center"/>
      <protection hidden="1"/>
    </xf>
    <xf numFmtId="0" fontId="17" fillId="3" borderId="0" xfId="0" applyFont="1" applyFill="1" applyAlignment="1" applyProtection="1">
      <alignment vertical="center"/>
      <protection hidden="1"/>
    </xf>
    <xf numFmtId="0" fontId="1" fillId="4" borderId="0" xfId="0" applyFont="1" applyFill="1" applyProtection="1">
      <protection hidden="1"/>
    </xf>
    <xf numFmtId="0" fontId="2" fillId="4" borderId="0" xfId="0" applyFont="1" applyFill="1" applyAlignment="1" applyProtection="1">
      <alignment horizontal="center"/>
      <protection hidden="1"/>
    </xf>
    <xf numFmtId="0" fontId="3" fillId="4" borderId="0" xfId="0" applyFont="1" applyFill="1" applyAlignment="1" applyProtection="1">
      <alignment horizontal="center"/>
      <protection hidden="1"/>
    </xf>
    <xf numFmtId="0" fontId="1" fillId="4" borderId="0" xfId="0" applyFont="1" applyFill="1" applyAlignment="1" applyProtection="1">
      <alignment horizontal="center"/>
      <protection hidden="1"/>
    </xf>
    <xf numFmtId="0" fontId="1" fillId="0" borderId="0" xfId="0" applyFont="1" applyAlignment="1" applyProtection="1">
      <alignment horizontal="center"/>
      <protection hidden="1"/>
    </xf>
    <xf numFmtId="0" fontId="8" fillId="4" borderId="0" xfId="0" applyFont="1" applyFill="1" applyAlignment="1" applyProtection="1">
      <alignment horizontal="center" vertical="center"/>
      <protection locked="0" hidden="1"/>
    </xf>
    <xf numFmtId="0" fontId="5" fillId="4" borderId="0" xfId="0" applyFont="1" applyFill="1" applyAlignment="1" applyProtection="1">
      <alignment horizontal="center" vertical="center"/>
      <protection locked="0" hidden="1"/>
    </xf>
    <xf numFmtId="0" fontId="5" fillId="4" borderId="0" xfId="0" applyFont="1" applyFill="1" applyAlignment="1" applyProtection="1">
      <alignment horizontal="right" vertical="center" indent="4"/>
      <protection locked="0" hidden="1"/>
    </xf>
    <xf numFmtId="0" fontId="6" fillId="3" borderId="0" xfId="0" applyFont="1" applyFill="1" applyAlignment="1" applyProtection="1">
      <alignment vertical="center" wrapText="1"/>
      <protection hidden="1"/>
    </xf>
    <xf numFmtId="0" fontId="1" fillId="3" borderId="0" xfId="0" applyFont="1" applyFill="1" applyAlignment="1" applyProtection="1">
      <alignment vertical="center"/>
      <protection hidden="1"/>
    </xf>
    <xf numFmtId="0" fontId="12" fillId="4" borderId="1" xfId="1" applyFill="1" applyBorder="1" applyAlignment="1" applyProtection="1">
      <alignment horizontal="center" vertical="center" wrapText="1"/>
      <protection locked="0" hidden="1"/>
    </xf>
    <xf numFmtId="0" fontId="12" fillId="4" borderId="2" xfId="1" applyFill="1" applyBorder="1" applyAlignment="1" applyProtection="1">
      <alignment horizontal="center" vertical="center" wrapText="1"/>
      <protection locked="0" hidden="1"/>
    </xf>
    <xf numFmtId="0" fontId="12" fillId="4" borderId="3" xfId="1" applyFill="1" applyBorder="1" applyAlignment="1" applyProtection="1">
      <alignment horizontal="center" vertical="center" wrapText="1"/>
      <protection locked="0" hidden="1"/>
    </xf>
    <xf numFmtId="0" fontId="12" fillId="4" borderId="4" xfId="1" applyFill="1" applyBorder="1" applyAlignment="1" applyProtection="1">
      <alignment horizontal="center" vertical="center" wrapText="1"/>
      <protection locked="0" hidden="1"/>
    </xf>
    <xf numFmtId="0" fontId="12" fillId="4" borderId="0" xfId="1" applyFill="1" applyBorder="1" applyAlignment="1" applyProtection="1">
      <alignment horizontal="center" vertical="center" wrapText="1"/>
      <protection locked="0" hidden="1"/>
    </xf>
    <xf numFmtId="0" fontId="12" fillId="4" borderId="5" xfId="1" applyFill="1" applyBorder="1" applyAlignment="1" applyProtection="1">
      <alignment horizontal="center" vertical="center" wrapText="1"/>
      <protection locked="0" hidden="1"/>
    </xf>
    <xf numFmtId="0" fontId="12" fillId="4" borderId="6" xfId="1" applyFill="1" applyBorder="1" applyAlignment="1" applyProtection="1">
      <alignment horizontal="center" vertical="center" wrapText="1"/>
      <protection locked="0" hidden="1"/>
    </xf>
    <xf numFmtId="0" fontId="12" fillId="4" borderId="7" xfId="1" applyFill="1" applyBorder="1" applyAlignment="1" applyProtection="1">
      <alignment horizontal="center" vertical="center" wrapText="1"/>
      <protection locked="0" hidden="1"/>
    </xf>
    <xf numFmtId="0" fontId="12" fillId="4" borderId="8" xfId="1" applyFill="1" applyBorder="1" applyAlignment="1" applyProtection="1">
      <alignment horizontal="center" vertical="center" wrapText="1"/>
      <protection locked="0" hidden="1"/>
    </xf>
    <xf numFmtId="0" fontId="13" fillId="4" borderId="0" xfId="0" applyFont="1" applyFill="1" applyAlignment="1" applyProtection="1">
      <alignment horizontal="center"/>
      <protection hidden="1"/>
    </xf>
    <xf numFmtId="0" fontId="14" fillId="4" borderId="0" xfId="0" applyFont="1" applyFill="1" applyAlignment="1" applyProtection="1">
      <alignment horizontal="center"/>
      <protection hidden="1"/>
    </xf>
    <xf numFmtId="0" fontId="1" fillId="4" borderId="0" xfId="0" applyFont="1" applyFill="1" applyAlignment="1" applyProtection="1">
      <alignment horizontal="center"/>
      <protection hidden="1"/>
    </xf>
  </cellXfs>
  <cellStyles count="2">
    <cellStyle name="Hyperlink" xfId="1" builtinId="8"/>
    <cellStyle name="Normal" xfId="0" builtinId="0"/>
  </cellStyles>
  <dxfs count="0"/>
  <tableStyles count="0" defaultTableStyle="TableStyleMedium2" defaultPivotStyle="PivotStyleLight16"/>
  <colors>
    <mruColors>
      <color rgb="FFC8E9C5"/>
      <color rgb="FF54B948"/>
      <color rgb="FFA9DC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4658592</xdr:colOff>
      <xdr:row>1</xdr:row>
      <xdr:rowOff>173183</xdr:rowOff>
    </xdr:from>
    <xdr:to>
      <xdr:col>5</xdr:col>
      <xdr:colOff>762000</xdr:colOff>
      <xdr:row>1</xdr:row>
      <xdr:rowOff>1269157</xdr:rowOff>
    </xdr:to>
    <xdr:pic>
      <xdr:nvPicPr>
        <xdr:cNvPr id="4" name="Picture 3" descr="RBBC logo">
          <a:extLst>
            <a:ext uri="{FF2B5EF4-FFF2-40B4-BE49-F238E27FC236}">
              <a16:creationId xmlns:a16="http://schemas.microsoft.com/office/drawing/2014/main" id="{610814F2-E3AF-B656-B57D-35A2A36625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9137" y="762001"/>
          <a:ext cx="3169227" cy="10959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aps.reigate-banstead.gov.uk/custom/atMobileSoloMap_parkingstds_new.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zoomScale="55" zoomScaleNormal="55" workbookViewId="0">
      <selection activeCell="Q7" sqref="Q7"/>
    </sheetView>
  </sheetViews>
  <sheetFormatPr defaultRowHeight="15" x14ac:dyDescent="0.2"/>
  <cols>
    <col min="1" max="1" width="9.140625" style="3" customWidth="1"/>
    <col min="2" max="2" width="4.28515625" style="3" customWidth="1"/>
    <col min="3" max="3" width="79.28515625" style="3" customWidth="1"/>
    <col min="4" max="4" width="22.7109375" style="3" customWidth="1"/>
    <col min="5" max="5" width="4.140625" style="3" customWidth="1"/>
    <col min="6" max="6" width="24.5703125" style="3" customWidth="1"/>
    <col min="7" max="7" width="4.28515625" style="3" customWidth="1"/>
    <col min="8" max="8" width="24.5703125" style="3" customWidth="1"/>
    <col min="9" max="9" width="4.28515625" style="3" customWidth="1"/>
    <col min="10" max="10" width="24.5703125" style="3" customWidth="1"/>
    <col min="11" max="11" width="4.28515625" style="3" customWidth="1"/>
    <col min="12" max="16384" width="9.140625" style="3"/>
  </cols>
  <sheetData>
    <row r="1" spans="1:12" ht="45.75" customHeight="1" x14ac:dyDescent="0.2">
      <c r="A1" s="2"/>
      <c r="B1" s="2"/>
      <c r="C1" s="2"/>
      <c r="D1" s="2"/>
      <c r="E1" s="2"/>
      <c r="F1" s="2"/>
      <c r="G1" s="2"/>
      <c r="H1" s="2"/>
      <c r="I1" s="2"/>
      <c r="J1" s="2"/>
      <c r="K1" s="2"/>
      <c r="L1" s="2"/>
    </row>
    <row r="2" spans="1:12" ht="113.25" customHeight="1" x14ac:dyDescent="0.2">
      <c r="A2" s="2"/>
      <c r="B2" s="4"/>
      <c r="C2" s="31"/>
      <c r="D2" s="31"/>
      <c r="E2" s="31"/>
      <c r="F2" s="31"/>
      <c r="G2" s="31"/>
      <c r="H2" s="31"/>
      <c r="I2" s="31"/>
      <c r="J2" s="31"/>
      <c r="K2" s="31"/>
      <c r="L2" s="2"/>
    </row>
    <row r="3" spans="1:12" s="5" customFormat="1" x14ac:dyDescent="0.2">
      <c r="A3" s="2"/>
      <c r="B3" s="27"/>
      <c r="C3" s="27"/>
      <c r="D3" s="27"/>
      <c r="E3" s="27"/>
      <c r="F3" s="27"/>
      <c r="G3" s="27"/>
      <c r="H3" s="27"/>
      <c r="I3" s="27"/>
      <c r="J3" s="27"/>
      <c r="K3" s="27"/>
      <c r="L3" s="2"/>
    </row>
    <row r="4" spans="1:12" ht="26.25" x14ac:dyDescent="0.4">
      <c r="A4" s="2"/>
      <c r="B4" s="27"/>
      <c r="C4" s="46" t="s">
        <v>16</v>
      </c>
      <c r="D4" s="46"/>
      <c r="E4" s="46"/>
      <c r="F4" s="46"/>
      <c r="G4" s="46"/>
      <c r="H4" s="46"/>
      <c r="I4" s="46"/>
      <c r="J4" s="46"/>
      <c r="K4" s="28"/>
      <c r="L4" s="2"/>
    </row>
    <row r="5" spans="1:12" ht="23.25" x14ac:dyDescent="0.35">
      <c r="A5" s="2"/>
      <c r="B5" s="27"/>
      <c r="C5" s="47" t="s">
        <v>17</v>
      </c>
      <c r="D5" s="47"/>
      <c r="E5" s="47"/>
      <c r="F5" s="47"/>
      <c r="G5" s="47"/>
      <c r="H5" s="47"/>
      <c r="I5" s="47"/>
      <c r="J5" s="47"/>
      <c r="K5" s="29"/>
      <c r="L5" s="2"/>
    </row>
    <row r="6" spans="1:12" x14ac:dyDescent="0.2">
      <c r="A6" s="2"/>
      <c r="B6" s="27"/>
      <c r="C6" s="48"/>
      <c r="D6" s="48"/>
      <c r="E6" s="48"/>
      <c r="F6" s="48"/>
      <c r="G6" s="48"/>
      <c r="H6" s="48"/>
      <c r="I6" s="48"/>
      <c r="J6" s="48"/>
      <c r="K6" s="30"/>
      <c r="L6" s="2"/>
    </row>
    <row r="7" spans="1:12" s="8" customFormat="1" ht="45" customHeight="1" x14ac:dyDescent="0.25">
      <c r="A7" s="6"/>
      <c r="B7" s="7"/>
      <c r="C7" s="35" t="s">
        <v>25</v>
      </c>
      <c r="D7" s="36"/>
      <c r="E7" s="36"/>
      <c r="F7" s="36"/>
      <c r="G7" s="36"/>
      <c r="H7" s="36"/>
      <c r="I7" s="36"/>
      <c r="J7" s="36"/>
      <c r="K7" s="7"/>
      <c r="L7" s="6"/>
    </row>
    <row r="8" spans="1:12" s="8" customFormat="1" ht="45" customHeight="1" x14ac:dyDescent="0.25">
      <c r="A8" s="6"/>
      <c r="B8" s="7"/>
      <c r="C8" s="36"/>
      <c r="D8" s="36"/>
      <c r="E8" s="36"/>
      <c r="F8" s="36"/>
      <c r="G8" s="36"/>
      <c r="H8" s="36"/>
      <c r="I8" s="36"/>
      <c r="J8" s="36"/>
      <c r="K8" s="7"/>
      <c r="L8" s="6"/>
    </row>
    <row r="9" spans="1:12" s="8" customFormat="1" ht="45" customHeight="1" x14ac:dyDescent="0.25">
      <c r="A9" s="6"/>
      <c r="B9" s="7"/>
      <c r="C9" s="36"/>
      <c r="D9" s="36"/>
      <c r="E9" s="36"/>
      <c r="F9" s="36"/>
      <c r="G9" s="36"/>
      <c r="H9" s="36"/>
      <c r="I9" s="36"/>
      <c r="J9" s="36"/>
      <c r="K9" s="7"/>
      <c r="L9" s="6"/>
    </row>
    <row r="10" spans="1:12" s="8" customFormat="1" ht="45" customHeight="1" x14ac:dyDescent="0.25">
      <c r="A10" s="6"/>
      <c r="B10" s="7"/>
      <c r="C10" s="36"/>
      <c r="D10" s="36"/>
      <c r="E10" s="36"/>
      <c r="F10" s="36"/>
      <c r="G10" s="36"/>
      <c r="H10" s="36"/>
      <c r="I10" s="36"/>
      <c r="J10" s="36"/>
      <c r="K10" s="7"/>
      <c r="L10" s="6"/>
    </row>
    <row r="11" spans="1:12" ht="47.25" customHeight="1" x14ac:dyDescent="0.2">
      <c r="A11" s="2"/>
      <c r="B11" s="2"/>
      <c r="C11" s="2"/>
      <c r="D11" s="2"/>
      <c r="E11" s="2"/>
      <c r="F11" s="2"/>
      <c r="G11" s="2"/>
      <c r="H11" s="2"/>
      <c r="I11" s="2"/>
      <c r="J11" s="2"/>
      <c r="K11" s="2"/>
      <c r="L11" s="2"/>
    </row>
    <row r="12" spans="1:12" ht="20.25" x14ac:dyDescent="0.3">
      <c r="A12" s="2"/>
      <c r="B12" s="4"/>
      <c r="C12" s="9"/>
      <c r="D12" s="9"/>
      <c r="E12" s="4"/>
      <c r="F12" s="4"/>
      <c r="G12" s="4"/>
      <c r="H12" s="4"/>
      <c r="I12" s="4"/>
      <c r="J12" s="4"/>
      <c r="K12" s="4"/>
      <c r="L12" s="2"/>
    </row>
    <row r="13" spans="1:12" ht="20.25" x14ac:dyDescent="0.2">
      <c r="A13" s="2"/>
      <c r="B13" s="4"/>
      <c r="C13" s="21" t="s">
        <v>15</v>
      </c>
      <c r="D13" s="32"/>
      <c r="E13" s="32"/>
      <c r="F13" s="32"/>
      <c r="G13" s="32"/>
      <c r="H13" s="32"/>
      <c r="I13" s="32"/>
      <c r="J13" s="32"/>
      <c r="K13" s="11"/>
      <c r="L13" s="2"/>
    </row>
    <row r="14" spans="1:12" ht="21" thickBot="1" x14ac:dyDescent="0.25">
      <c r="A14" s="2"/>
      <c r="B14" s="4"/>
      <c r="C14" s="10"/>
      <c r="D14" s="12"/>
      <c r="E14" s="12"/>
      <c r="F14" s="12"/>
      <c r="G14" s="12"/>
      <c r="H14" s="12"/>
      <c r="I14" s="12"/>
      <c r="J14" s="12"/>
      <c r="K14" s="11"/>
      <c r="L14" s="2"/>
    </row>
    <row r="15" spans="1:12" ht="20.25" x14ac:dyDescent="0.3">
      <c r="A15" s="2"/>
      <c r="B15" s="4"/>
      <c r="C15" s="9"/>
      <c r="D15" s="9"/>
      <c r="E15" s="4"/>
      <c r="F15" s="4"/>
      <c r="G15" s="37" t="s">
        <v>22</v>
      </c>
      <c r="H15" s="38"/>
      <c r="I15" s="38"/>
      <c r="J15" s="39"/>
      <c r="K15" s="4"/>
      <c r="L15" s="2"/>
    </row>
    <row r="16" spans="1:12" ht="40.5" x14ac:dyDescent="0.2">
      <c r="A16" s="2"/>
      <c r="B16" s="4"/>
      <c r="C16" s="22" t="s">
        <v>23</v>
      </c>
      <c r="D16" s="33" t="s">
        <v>24</v>
      </c>
      <c r="E16" s="33"/>
      <c r="F16" s="13"/>
      <c r="G16" s="40"/>
      <c r="H16" s="41"/>
      <c r="I16" s="41"/>
      <c r="J16" s="42"/>
      <c r="K16" s="4"/>
      <c r="L16" s="2"/>
    </row>
    <row r="17" spans="1:12" ht="21" thickBot="1" x14ac:dyDescent="0.35">
      <c r="A17" s="2"/>
      <c r="B17" s="4"/>
      <c r="C17" s="9"/>
      <c r="D17" s="9"/>
      <c r="E17" s="4"/>
      <c r="F17" s="4"/>
      <c r="G17" s="43"/>
      <c r="H17" s="44"/>
      <c r="I17" s="44"/>
      <c r="J17" s="45"/>
      <c r="K17" s="4"/>
      <c r="L17" s="2"/>
    </row>
    <row r="18" spans="1:12" ht="20.25" x14ac:dyDescent="0.3">
      <c r="A18" s="2"/>
      <c r="B18" s="4"/>
      <c r="C18" s="9"/>
      <c r="D18" s="9"/>
      <c r="E18" s="4"/>
      <c r="F18" s="4"/>
      <c r="G18" s="4"/>
      <c r="H18" s="4"/>
      <c r="I18" s="4"/>
      <c r="J18" s="4"/>
      <c r="K18" s="4"/>
      <c r="L18" s="2"/>
    </row>
    <row r="19" spans="1:12" ht="39.75" customHeight="1" x14ac:dyDescent="0.2">
      <c r="A19" s="2"/>
      <c r="B19" s="4"/>
      <c r="C19" s="21" t="s">
        <v>8</v>
      </c>
      <c r="D19" s="34"/>
      <c r="E19" s="34"/>
      <c r="F19" s="13"/>
      <c r="G19" s="4"/>
      <c r="H19" s="4"/>
      <c r="I19" s="4"/>
      <c r="J19" s="4"/>
      <c r="K19" s="4"/>
      <c r="L19" s="2"/>
    </row>
    <row r="20" spans="1:12" ht="20.25" x14ac:dyDescent="0.2">
      <c r="A20" s="2"/>
      <c r="B20" s="4"/>
      <c r="C20" s="10"/>
      <c r="D20" s="14"/>
      <c r="E20" s="14"/>
      <c r="F20" s="13"/>
      <c r="G20" s="4"/>
      <c r="H20" s="4"/>
      <c r="I20" s="4"/>
      <c r="J20" s="4"/>
      <c r="K20" s="4"/>
      <c r="L20" s="2"/>
    </row>
    <row r="21" spans="1:12" ht="20.25" x14ac:dyDescent="0.3">
      <c r="A21" s="2"/>
      <c r="B21" s="4"/>
      <c r="C21" s="9"/>
      <c r="D21" s="9"/>
      <c r="E21" s="4"/>
      <c r="F21" s="4"/>
      <c r="G21" s="4"/>
      <c r="H21" s="4"/>
      <c r="I21" s="4"/>
      <c r="J21" s="4"/>
      <c r="K21" s="4"/>
      <c r="L21" s="2"/>
    </row>
    <row r="22" spans="1:12" ht="20.25" x14ac:dyDescent="0.2">
      <c r="A22" s="2"/>
      <c r="B22" s="4"/>
      <c r="C22" s="21" t="s">
        <v>9</v>
      </c>
      <c r="D22" s="10"/>
      <c r="E22" s="4"/>
      <c r="F22" s="4"/>
      <c r="G22" s="4"/>
      <c r="H22" s="4"/>
      <c r="I22" s="4"/>
      <c r="J22" s="4"/>
      <c r="K22" s="4"/>
      <c r="L22" s="2"/>
    </row>
    <row r="23" spans="1:12" ht="72" x14ac:dyDescent="0.25">
      <c r="A23" s="2"/>
      <c r="B23" s="4"/>
      <c r="C23" s="4"/>
      <c r="D23" s="4"/>
      <c r="E23" s="4"/>
      <c r="F23" s="15" t="s">
        <v>20</v>
      </c>
      <c r="G23" s="4"/>
      <c r="H23" s="15" t="s">
        <v>19</v>
      </c>
      <c r="I23" s="15"/>
      <c r="J23" s="15" t="s">
        <v>18</v>
      </c>
      <c r="K23" s="15"/>
      <c r="L23" s="2"/>
    </row>
    <row r="24" spans="1:12" ht="18" x14ac:dyDescent="0.25">
      <c r="A24" s="2"/>
      <c r="B24" s="4"/>
      <c r="C24" s="4"/>
      <c r="D24" s="1" t="s">
        <v>0</v>
      </c>
      <c r="E24" s="4"/>
      <c r="F24" s="1" t="str">
        <f>IF($D$16="Please select from list"," ", IF($D$16="HIGH (11-15)","1 space per unit", IF($D$16="MEDIUM (6-10)","1 space per unit", IF($D$16="LOW (0-5)", "1 spaces per unit"))))</f>
        <v xml:space="preserve"> </v>
      </c>
      <c r="G24" s="4"/>
      <c r="H24" s="20"/>
      <c r="I24" s="16"/>
      <c r="J24" s="16">
        <f>H24*1</f>
        <v>0</v>
      </c>
      <c r="K24" s="16"/>
      <c r="L24" s="2"/>
    </row>
    <row r="25" spans="1:12" ht="18" x14ac:dyDescent="0.25">
      <c r="A25" s="2"/>
      <c r="B25" s="4"/>
      <c r="C25" s="4"/>
      <c r="D25" s="1" t="s">
        <v>1</v>
      </c>
      <c r="E25" s="4"/>
      <c r="F25" s="1" t="str">
        <f>IF($D$16="Please select from list"," ", IF($D$16="HIGH (11-15)","1 space per unit", IF($D$16="MEDIUM (6-10)","1 space per unit", IF($D$16="LOW (0-5)", "2 spaces per unit"))))</f>
        <v xml:space="preserve"> </v>
      </c>
      <c r="G25" s="4"/>
      <c r="H25" s="20"/>
      <c r="I25" s="16"/>
      <c r="J25" s="16">
        <f>IF(OR($D$16="HIGH (11-15)",$D$16="MEDIUM (6-10)"),ROUNDUP(H25*1,0),ROUNDUP(H25*2,0))</f>
        <v>0</v>
      </c>
      <c r="K25" s="16"/>
      <c r="L25" s="2"/>
    </row>
    <row r="26" spans="1:12" ht="18" x14ac:dyDescent="0.25">
      <c r="A26" s="2"/>
      <c r="B26" s="4"/>
      <c r="C26" s="4"/>
      <c r="D26" s="1" t="s">
        <v>2</v>
      </c>
      <c r="E26" s="4"/>
      <c r="F26" s="1" t="str">
        <f>IF($D$16="Please select from list"," ", IF($D$16="HIGH (11-15)","1 space per unit", IF($D$16="MEDIUM (6-10)","1.5 spaces per unit", IF($D$16="LOW (0-5)", "2 spaces per unit"))))</f>
        <v xml:space="preserve"> </v>
      </c>
      <c r="G26" s="4"/>
      <c r="H26" s="20"/>
      <c r="I26" s="16"/>
      <c r="J26" s="16">
        <f>IF($D$16="HIGH (11-15)",H26*1,IF($D$16="MEDIUM (6-10)",ROUNDUP(H26*1.5,0),ROUNDUP(H26*2,0)))</f>
        <v>0</v>
      </c>
      <c r="K26" s="16"/>
      <c r="L26" s="2"/>
    </row>
    <row r="27" spans="1:12" ht="18" x14ac:dyDescent="0.25">
      <c r="A27" s="2"/>
      <c r="B27" s="4"/>
      <c r="C27" s="4"/>
      <c r="D27" s="1" t="s">
        <v>3</v>
      </c>
      <c r="E27" s="4"/>
      <c r="F27" s="1" t="str">
        <f>IF($D$16="Please select from list"," ", IF($D$16="HIGH (11-15)","1.5 spaces per unit", IF($D$16="MEDIUM (6-10)","2 space per unit", IF($D$16="LOW (0-5)", "2 spaces per unit"))))</f>
        <v xml:space="preserve"> </v>
      </c>
      <c r="G27" s="4"/>
      <c r="H27" s="20"/>
      <c r="I27" s="16"/>
      <c r="J27" s="16">
        <f>IF(OR($D$16="LOW (0-5)",$D$16="MEDIUM (6-10)"),ROUNDUP(H27*2,0),ROUNDUP(H27*1.5,0))</f>
        <v>0</v>
      </c>
      <c r="K27" s="16"/>
      <c r="L27" s="2"/>
    </row>
    <row r="28" spans="1:12" ht="18" x14ac:dyDescent="0.25">
      <c r="A28" s="2"/>
      <c r="B28" s="4"/>
      <c r="C28" s="4"/>
      <c r="D28" s="1" t="s">
        <v>4</v>
      </c>
      <c r="E28" s="4"/>
      <c r="F28" s="1" t="str">
        <f>IF($D$16="Please select from list"," ", IF($D$16="HIGH (11-15)","1 space per unit", IF($D$16="MEDIUM (6-10)","1 space per unit", IF($D$16="LOW (0-5)", "2 spaces per unit"))))</f>
        <v xml:space="preserve"> </v>
      </c>
      <c r="G28" s="4"/>
      <c r="H28" s="20"/>
      <c r="I28" s="16"/>
      <c r="J28" s="16">
        <f>IF(OR($D$16="HIGH (11-15)",$D$16="MEDIUM (6-10)"),ROUNDUP(H28*1,0),ROUNDUP(H28*2,0))</f>
        <v>0</v>
      </c>
      <c r="K28" s="16"/>
      <c r="L28" s="2"/>
    </row>
    <row r="29" spans="1:12" ht="18" x14ac:dyDescent="0.25">
      <c r="A29" s="2"/>
      <c r="B29" s="4"/>
      <c r="C29" s="4"/>
      <c r="D29" s="1" t="s">
        <v>5</v>
      </c>
      <c r="E29" s="4"/>
      <c r="F29" s="1" t="str">
        <f>IF($D$16="Please select from list"," ", IF($D$16="HIGH (11-15)","1 space per unit", IF($D$16="MEDIUM (6-10)","1 space per unit", IF($D$16="LOW (0-5)", "2 spaces per unit"))))</f>
        <v xml:space="preserve"> </v>
      </c>
      <c r="G29" s="4"/>
      <c r="H29" s="20"/>
      <c r="I29" s="16"/>
      <c r="J29" s="16">
        <f>IF(OR($D$16="HIGH (11-15)",$D$16="MEDIUM (6-10)"),ROUNDUP(H29*1,0),ROUNDUP(H29*2,0))</f>
        <v>0</v>
      </c>
      <c r="K29" s="16"/>
      <c r="L29" s="2"/>
    </row>
    <row r="30" spans="1:12" ht="18" x14ac:dyDescent="0.25">
      <c r="A30" s="2"/>
      <c r="B30" s="4"/>
      <c r="C30" s="4"/>
      <c r="D30" s="1" t="s">
        <v>6</v>
      </c>
      <c r="E30" s="4"/>
      <c r="F30" s="1" t="str">
        <f>IF($D$16="Please select from list"," ", IF($D$16="HIGH (11-15)","1 space per unit", IF($D$16="MEDIUM (6-10)","2 spaces per unit", IF($D$16="LOW (0-5)", "2 spaces per unit"))))</f>
        <v xml:space="preserve"> </v>
      </c>
      <c r="G30" s="4"/>
      <c r="H30" s="20"/>
      <c r="I30" s="16"/>
      <c r="J30" s="16">
        <f>IF(OR($D$16="LOW (0-5)",$D$16="MEDIUM (6-10)"),ROUNDUP(H30*2,0),ROUNDUP(H30*1,0))</f>
        <v>0</v>
      </c>
      <c r="K30" s="16"/>
      <c r="L30" s="2"/>
    </row>
    <row r="31" spans="1:12" ht="18" x14ac:dyDescent="0.25">
      <c r="A31" s="2"/>
      <c r="B31" s="4"/>
      <c r="C31" s="4"/>
      <c r="D31" s="1" t="s">
        <v>7</v>
      </c>
      <c r="E31" s="4"/>
      <c r="F31" s="1" t="str">
        <f>IF($D$16="Please select from list"," ", IF($D$16="HIGH (11-15)","2 spaces per unit", IF($D$16="MEDIUM (6-10)","2 spaces per unit", IF($D$16="LOW (0-5)", "2.5 spaces per unit"))))</f>
        <v xml:space="preserve"> </v>
      </c>
      <c r="G31" s="4"/>
      <c r="H31" s="20"/>
      <c r="I31" s="16"/>
      <c r="J31" s="16">
        <f>IF(OR($D$16="HIGH (11-15)",$D$16="MEDIUM (6-10)"),ROUNDUP(H31*2,0),ROUNDUP(H31*2.5,0))</f>
        <v>0</v>
      </c>
      <c r="K31" s="16"/>
      <c r="L31" s="2"/>
    </row>
    <row r="32" spans="1:12" ht="20.25" x14ac:dyDescent="0.3">
      <c r="A32" s="2"/>
      <c r="B32" s="4"/>
      <c r="C32" s="4"/>
      <c r="D32" s="17" t="s">
        <v>13</v>
      </c>
      <c r="E32" s="4"/>
      <c r="F32" s="4"/>
      <c r="G32" s="4"/>
      <c r="H32" s="23">
        <f>IF(SUM(H24:H31)=D19,SUM(H24:H31),"ERROR")</f>
        <v>0</v>
      </c>
      <c r="I32" s="18"/>
      <c r="J32" s="24">
        <f>SUM(J24:J31)</f>
        <v>0</v>
      </c>
      <c r="K32" s="9"/>
      <c r="L32" s="2"/>
    </row>
    <row r="33" spans="1:12" ht="20.25" x14ac:dyDescent="0.3">
      <c r="A33" s="2"/>
      <c r="B33" s="4"/>
      <c r="C33" s="9"/>
      <c r="D33" s="9"/>
      <c r="E33" s="4"/>
      <c r="F33" s="1"/>
      <c r="G33" s="4"/>
      <c r="H33" s="4"/>
      <c r="I33" s="4"/>
      <c r="J33" s="4"/>
      <c r="K33" s="4"/>
      <c r="L33" s="2"/>
    </row>
    <row r="34" spans="1:12" ht="20.25" x14ac:dyDescent="0.3">
      <c r="A34" s="2"/>
      <c r="B34" s="4"/>
      <c r="C34" s="21" t="s">
        <v>14</v>
      </c>
      <c r="D34" s="16"/>
      <c r="E34" s="4"/>
      <c r="G34" s="4"/>
      <c r="H34" s="4"/>
      <c r="I34" s="4"/>
      <c r="J34" s="24">
        <f>IF(D19&gt;=5,ROUNDUP(D19/5,0),0)</f>
        <v>0</v>
      </c>
      <c r="K34" s="4"/>
      <c r="L34" s="2"/>
    </row>
    <row r="35" spans="1:12" ht="20.25" x14ac:dyDescent="0.3">
      <c r="A35" s="2"/>
      <c r="B35" s="4"/>
      <c r="C35" s="9"/>
      <c r="D35" s="9"/>
      <c r="E35" s="4"/>
      <c r="F35" s="4"/>
      <c r="G35" s="4"/>
      <c r="H35" s="4"/>
      <c r="I35" s="4"/>
      <c r="J35" s="4"/>
      <c r="K35" s="4"/>
      <c r="L35" s="2"/>
    </row>
    <row r="36" spans="1:12" ht="38.25" customHeight="1" x14ac:dyDescent="0.3">
      <c r="A36" s="2"/>
      <c r="B36" s="4"/>
      <c r="C36" s="26" t="s">
        <v>21</v>
      </c>
      <c r="D36" s="19"/>
      <c r="E36" s="4"/>
      <c r="F36" s="4"/>
      <c r="G36" s="4"/>
      <c r="H36" s="4"/>
      <c r="I36" s="4"/>
      <c r="J36" s="25">
        <f>J32+J34</f>
        <v>0</v>
      </c>
      <c r="K36" s="4"/>
      <c r="L36" s="2"/>
    </row>
    <row r="37" spans="1:12" ht="20.25" x14ac:dyDescent="0.3">
      <c r="A37" s="2"/>
      <c r="B37" s="4"/>
      <c r="C37" s="9"/>
      <c r="D37" s="9"/>
      <c r="E37" s="4"/>
      <c r="F37" s="4"/>
      <c r="G37" s="4"/>
      <c r="H37" s="4"/>
      <c r="I37" s="4"/>
      <c r="J37" s="4"/>
      <c r="K37" s="4"/>
      <c r="L37" s="2"/>
    </row>
    <row r="38" spans="1:12" ht="47.25" customHeight="1" x14ac:dyDescent="0.2">
      <c r="A38" s="2"/>
      <c r="B38" s="2"/>
      <c r="C38" s="2"/>
      <c r="D38" s="2"/>
      <c r="E38" s="2"/>
      <c r="F38" s="2"/>
      <c r="G38" s="2"/>
      <c r="H38" s="2"/>
      <c r="I38" s="2"/>
      <c r="J38" s="2"/>
      <c r="K38" s="2"/>
      <c r="L38" s="2"/>
    </row>
  </sheetData>
  <sheetProtection selectLockedCells="1"/>
  <mergeCells count="9">
    <mergeCell ref="C2:K2"/>
    <mergeCell ref="D13:J13"/>
    <mergeCell ref="D16:E16"/>
    <mergeCell ref="D19:E19"/>
    <mergeCell ref="C7:J10"/>
    <mergeCell ref="G15:J17"/>
    <mergeCell ref="C4:J4"/>
    <mergeCell ref="C5:J5"/>
    <mergeCell ref="C6:J6"/>
  </mergeCells>
  <hyperlinks>
    <hyperlink ref="G15:J17" r:id="rId1" display="CLICK HERE to find the accessibility level of your development site" xr:uid="{00000000-0004-0000-0000-000000000000}"/>
  </hyperlinks>
  <pageMargins left="0.7" right="0.7" top="0.75" bottom="0.75" header="0.3" footer="0.3"/>
  <pageSetup paperSize="9" orientation="portrait" verticalDpi="1200" r:id="rId2"/>
  <ignoredErrors>
    <ignoredError sqref="F26"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D96F19E-8870-4AA0-A7A3-F7D284A08732}">
          <x14:formula1>
            <xm:f>Sheet2!$A$1:$A$4</xm:f>
          </x14:formula1>
          <xm:sqref>D16:E16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
    </sheetView>
  </sheetViews>
  <sheetFormatPr defaultRowHeight="15" x14ac:dyDescent="0.25"/>
  <cols>
    <col min="1" max="1" width="14.28515625" bestFit="1" customWidth="1"/>
  </cols>
  <sheetData>
    <row r="1" spans="1:1" x14ac:dyDescent="0.25">
      <c r="A1" t="s">
        <v>24</v>
      </c>
    </row>
    <row r="2" spans="1:1" x14ac:dyDescent="0.25">
      <c r="A2" t="s">
        <v>10</v>
      </c>
    </row>
    <row r="3" spans="1:1" x14ac:dyDescent="0.25">
      <c r="A3" t="s">
        <v>11</v>
      </c>
    </row>
    <row r="4" spans="1:1" x14ac:dyDescent="0.25">
      <c r="A4"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Reigate &amp; Banstead 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Billy Clements</dc:creator>
  <cp:lastModifiedBy>Petra Skelly</cp:lastModifiedBy>
  <dcterms:created xsi:type="dcterms:W3CDTF">2019-06-06T16:24:23Z</dcterms:created>
  <dcterms:modified xsi:type="dcterms:W3CDTF">2024-09-04T12:21:58Z</dcterms:modified>
</cp:coreProperties>
</file>